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5295" activeTab="0"/>
  </bookViews>
  <sheets>
    <sheet name="4" sheetId="1" r:id="rId1"/>
    <sheet name="5 " sheetId="2" r:id="rId2"/>
  </sheets>
  <definedNames>
    <definedName name="_xlnm.Print_Area" localSheetId="0">'4'!$A$1:$M$27</definedName>
    <definedName name="_xlnm.Print_Area" localSheetId="1">'5 '!$A$1:$H$20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<sst xmlns="http://schemas.openxmlformats.org/spreadsheetml/2006/main" count="74" uniqueCount="59">
  <si>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</si>
  <si>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</si>
  <si>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</si>
  <si>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</si>
  <si>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</si>
  <si>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</si>
  <si>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</si>
  <si>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</si>
  <si>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</si>
  <si>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</si>
  <si>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</si>
  <si>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</si>
  <si>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</si>
  <si>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</si>
  <si>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</si>
  <si>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</si>
  <si>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</si>
  <si>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</si>
  <si>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</si>
  <si>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</si>
  <si>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</si>
  <si>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</si>
  <si>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</si>
  <si>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</si>
  <si>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</si>
  <si>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</si>
  <si>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</si>
  <si>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</si>
  <si>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</si>
  <si>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</si>
  <si>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</si>
  <si>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</si>
  <si>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</si>
  <si>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</si>
  <si>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</si>
  <si>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</si>
  <si>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</si>
  <si>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</si>
  <si>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</si>
  <si>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</si>
  <si>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</si>
  <si>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</si>
  <si>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</si>
  <si>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</si>
  <si>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</si>
  <si>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</si>
  <si>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</si>
  <si>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</si>
  <si>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</si>
  <si>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</si>
  <si>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</si>
  <si>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</si>
  <si>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</si>
  <si>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</si>
  <si>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</si>
  <si>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</si>
  <si>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</si>
  <si>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</si>
  <si>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-7118,4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</si>
</sst>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view="pageBreakPreview" zoomScaleNormal="80" zoomScaleSheetLayoutView="100" zoomScalePageLayoutView="0" workbookViewId="0" topLeftCell="A4">
      <selection activeCell="I16" sqref="I16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2" t="s">
        <v>30</v>
      </c>
      <c r="J11" s="1" t="s">
        <v>36</v>
      </c>
      <c r="K11" s="14" t="s">
        <v>52</v>
      </c>
      <c r="L11" s="15" t="s">
        <v>41</v>
      </c>
      <c r="M11" s="20"/>
    </row>
    <row r="12" spans="1:13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6" t="s">
        <v>37</v>
      </c>
      <c r="L12" s="13">
        <v>12</v>
      </c>
      <c r="M12" s="13">
        <v>13</v>
      </c>
    </row>
    <row r="13" spans="1:13" ht="71.25">
      <c r="A13" s="1" t="s">
        <v>6</v>
      </c>
      <c r="B13" s="7" t="s">
        <v>53</v>
      </c>
      <c r="C13" s="18">
        <f>C14</f>
        <v>69662.89</v>
      </c>
      <c r="D13" s="18">
        <f>D14+D15</f>
        <v>670218.38</v>
      </c>
      <c r="E13" s="18"/>
      <c r="F13" s="18">
        <f>F14</f>
        <v>32.75</v>
      </c>
      <c r="G13" s="18"/>
      <c r="H13" s="18"/>
      <c r="I13" s="18">
        <f>I14+I15</f>
        <v>-664888.27</v>
      </c>
      <c r="J13" s="3"/>
      <c r="K13" s="18">
        <f>K14+K15</f>
        <v>0</v>
      </c>
      <c r="L13" s="3"/>
      <c r="M13" s="18">
        <f>M14+M15</f>
        <v>75025.75000000001</v>
      </c>
    </row>
    <row r="14" spans="1:13" ht="15" customHeight="1">
      <c r="A14" s="2" t="s">
        <v>7</v>
      </c>
      <c r="B14" s="4" t="s">
        <v>8</v>
      </c>
      <c r="C14" s="17">
        <v>69662.89</v>
      </c>
      <c r="D14" s="17">
        <f>400+7200</f>
        <v>7600</v>
      </c>
      <c r="E14" s="17"/>
      <c r="F14" s="17">
        <f>32.17+0.58</f>
        <v>32.75</v>
      </c>
      <c r="G14" s="17"/>
      <c r="H14" s="17"/>
      <c r="I14" s="19" t="s">
        <v>58</v>
      </c>
      <c r="J14" s="17"/>
      <c r="K14" s="17"/>
      <c r="L14" s="3"/>
      <c r="M14" s="17">
        <f>C14+D14+F14+I14</f>
        <v>70177.24</v>
      </c>
    </row>
    <row r="15" spans="1:13" ht="15" customHeight="1">
      <c r="A15" s="2" t="s">
        <v>9</v>
      </c>
      <c r="B15" s="4" t="s">
        <v>10</v>
      </c>
      <c r="C15" s="3"/>
      <c r="D15" s="17">
        <f>198300+464318.38</f>
        <v>662618.38</v>
      </c>
      <c r="E15" s="2"/>
      <c r="F15" s="2"/>
      <c r="G15" s="2"/>
      <c r="H15" s="2"/>
      <c r="I15" s="17">
        <v>-657769.87</v>
      </c>
      <c r="J15" s="2"/>
      <c r="K15" s="2"/>
      <c r="L15" s="2"/>
      <c r="M15" s="17">
        <f>C15+D15+F15+I15+K15</f>
        <v>4848.510000000009</v>
      </c>
    </row>
    <row r="16" spans="1:13" ht="74.25" customHeight="1">
      <c r="A16" s="1" t="s">
        <v>11</v>
      </c>
      <c r="B16" s="7" t="s">
        <v>54</v>
      </c>
      <c r="C16" s="18">
        <f>C17+C18</f>
        <v>387560.63</v>
      </c>
      <c r="D16" s="18">
        <f>D17+D18</f>
        <v>109813</v>
      </c>
      <c r="E16" s="18">
        <f>E17+E18</f>
        <v>0</v>
      </c>
      <c r="F16" s="18">
        <f>F17+F18</f>
        <v>83.26</v>
      </c>
      <c r="G16" s="3"/>
      <c r="H16" s="3"/>
      <c r="I16" s="18">
        <f>I17+I18</f>
        <v>-111916.06</v>
      </c>
      <c r="J16" s="3"/>
      <c r="K16" s="18">
        <f>K17+K18</f>
        <v>0</v>
      </c>
      <c r="L16" s="18">
        <f>L17+L18</f>
        <v>0</v>
      </c>
      <c r="M16" s="18">
        <f>M17+M18</f>
        <v>385540.83</v>
      </c>
    </row>
    <row r="17" spans="1:13" ht="15" customHeight="1">
      <c r="A17" s="2" t="s">
        <v>43</v>
      </c>
      <c r="B17" s="4" t="s">
        <v>8</v>
      </c>
      <c r="C17" s="17">
        <v>387402.3</v>
      </c>
      <c r="D17" s="17">
        <f>200+700</f>
        <v>900</v>
      </c>
      <c r="E17" s="17"/>
      <c r="F17" s="17">
        <v>83.26</v>
      </c>
      <c r="G17" s="17"/>
      <c r="H17" s="17"/>
      <c r="I17" s="17">
        <v>-3170.63</v>
      </c>
      <c r="J17" s="17"/>
      <c r="K17" s="3"/>
      <c r="L17" s="3"/>
      <c r="M17" s="17">
        <f>C17+D17+F17+I17+E17</f>
        <v>385214.93</v>
      </c>
    </row>
    <row r="18" spans="1:13" ht="15" customHeight="1">
      <c r="A18" s="2" t="s">
        <v>44</v>
      </c>
      <c r="B18" s="4" t="s">
        <v>10</v>
      </c>
      <c r="C18" s="17">
        <v>158.33</v>
      </c>
      <c r="D18" s="17">
        <f>50790+58123</f>
        <v>108913</v>
      </c>
      <c r="E18" s="17"/>
      <c r="F18" s="17"/>
      <c r="G18" s="17"/>
      <c r="H18" s="17"/>
      <c r="I18" s="17">
        <v>-108745.43</v>
      </c>
      <c r="J18" s="17"/>
      <c r="K18" s="2"/>
      <c r="L18" s="17"/>
      <c r="M18" s="17">
        <f>C18+D18+E18+F18+I18+K18</f>
        <v>325.90000000000873</v>
      </c>
    </row>
    <row r="19" spans="1:13" ht="114.75" customHeight="1">
      <c r="A19" s="1" t="s">
        <v>12</v>
      </c>
      <c r="B19" s="7" t="s">
        <v>55</v>
      </c>
      <c r="C19" s="18">
        <f>C20+C21</f>
        <v>580194.35</v>
      </c>
      <c r="D19" s="18">
        <f>D20+D21</f>
        <v>0</v>
      </c>
      <c r="E19" s="18">
        <f>E20+E21</f>
        <v>0</v>
      </c>
      <c r="F19" s="18">
        <f>F20+F21</f>
        <v>7.8</v>
      </c>
      <c r="G19" s="3"/>
      <c r="H19" s="3"/>
      <c r="I19" s="1">
        <f>I20+I21</f>
        <v>-4188.54</v>
      </c>
      <c r="J19" s="3"/>
      <c r="K19" s="3"/>
      <c r="L19" s="3"/>
      <c r="M19" s="18">
        <f>M20+M21</f>
        <v>576013.61</v>
      </c>
    </row>
    <row r="20" spans="1:13" ht="15" customHeight="1">
      <c r="A20" s="2" t="s">
        <v>14</v>
      </c>
      <c r="B20" s="4" t="s">
        <v>8</v>
      </c>
      <c r="C20" s="17">
        <v>580194.35</v>
      </c>
      <c r="D20" s="3"/>
      <c r="E20" s="17"/>
      <c r="F20" s="17">
        <v>7.8</v>
      </c>
      <c r="G20" s="3"/>
      <c r="H20" s="3"/>
      <c r="I20" s="2">
        <v>-4188.54</v>
      </c>
      <c r="J20" s="3"/>
      <c r="K20" s="3"/>
      <c r="L20" s="3"/>
      <c r="M20" s="17">
        <f>C20+D20+F20+I20+E20</f>
        <v>576013.61</v>
      </c>
    </row>
    <row r="21" spans="1:13" ht="15" customHeight="1">
      <c r="A21" s="2" t="s">
        <v>45</v>
      </c>
      <c r="B21" s="4" t="s">
        <v>10</v>
      </c>
      <c r="C21" s="17">
        <v>0</v>
      </c>
      <c r="D21" s="2"/>
      <c r="E21" s="17"/>
      <c r="F21" s="3"/>
      <c r="G21" s="3"/>
      <c r="H21" s="3"/>
      <c r="I21" s="17"/>
      <c r="J21" s="3"/>
      <c r="K21" s="3"/>
      <c r="L21" s="3"/>
      <c r="M21" s="17">
        <f>C21+D21+E21+F21+I21+K21</f>
        <v>0</v>
      </c>
    </row>
    <row r="22" spans="1:13" ht="15" customHeight="1">
      <c r="A22" s="1" t="s">
        <v>15</v>
      </c>
      <c r="B22" s="7" t="s">
        <v>13</v>
      </c>
      <c r="C22" s="1">
        <f>C24+C23</f>
        <v>149819.38</v>
      </c>
      <c r="D22" s="18">
        <f>D24+D23</f>
        <v>123.94999999999999</v>
      </c>
      <c r="E22" s="18">
        <f>E24+E23</f>
        <v>0</v>
      </c>
      <c r="F22" s="1">
        <f>F24+F23</f>
        <v>190.67000000000002</v>
      </c>
      <c r="G22" s="1"/>
      <c r="H22" s="1"/>
      <c r="I22" s="18">
        <f>I24+I23</f>
        <v>-1259.4499999999998</v>
      </c>
      <c r="J22" s="3"/>
      <c r="K22" s="3"/>
      <c r="L22" s="3"/>
      <c r="M22" s="18">
        <f>M23+M24</f>
        <v>148874.55000000005</v>
      </c>
    </row>
    <row r="23" spans="1:13" ht="15" customHeight="1">
      <c r="A23" s="2" t="s">
        <v>17</v>
      </c>
      <c r="B23" s="4" t="s">
        <v>8</v>
      </c>
      <c r="C23" s="17">
        <v>147532.16</v>
      </c>
      <c r="D23" s="17"/>
      <c r="E23" s="2">
        <v>288.73</v>
      </c>
      <c r="F23" s="2">
        <f>42.74+147.93</f>
        <v>190.67000000000002</v>
      </c>
      <c r="G23" s="3"/>
      <c r="H23" s="3"/>
      <c r="I23" s="17">
        <v>-479.4</v>
      </c>
      <c r="J23" s="3"/>
      <c r="K23" s="3"/>
      <c r="L23" s="3"/>
      <c r="M23" s="17">
        <f>C23+D23+F23+I23+E23</f>
        <v>147532.16000000003</v>
      </c>
    </row>
    <row r="24" spans="1:13" ht="15" customHeight="1">
      <c r="A24" s="2" t="s">
        <v>18</v>
      </c>
      <c r="B24" s="4" t="s">
        <v>10</v>
      </c>
      <c r="C24" s="2">
        <v>2287.22</v>
      </c>
      <c r="D24" s="17">
        <f>80.57+43.38</f>
        <v>123.94999999999999</v>
      </c>
      <c r="E24" s="2">
        <v>-288.73</v>
      </c>
      <c r="F24" s="2"/>
      <c r="G24" s="3"/>
      <c r="H24" s="3"/>
      <c r="I24" s="17">
        <v>-780.05</v>
      </c>
      <c r="J24" s="3"/>
      <c r="K24" s="3"/>
      <c r="L24" s="3"/>
      <c r="M24" s="17">
        <f>C24+D24+E24+F24+I24+K24</f>
        <v>1342.3899999999996</v>
      </c>
    </row>
    <row r="25" spans="1:13" ht="15" customHeight="1">
      <c r="A25" s="1" t="s">
        <v>25</v>
      </c>
      <c r="B25" s="7" t="s">
        <v>51</v>
      </c>
      <c r="C25" s="18">
        <f>C13+C16+C22+C19</f>
        <v>1187237.25</v>
      </c>
      <c r="D25" s="18">
        <f>D13+D16+D22+D19</f>
        <v>780155.33</v>
      </c>
      <c r="E25" s="18">
        <f>E13+E16+E22</f>
        <v>0</v>
      </c>
      <c r="F25" s="18">
        <f>F13+F16+F22+F19</f>
        <v>314.48</v>
      </c>
      <c r="G25" s="18">
        <f>G13+G16+G22</f>
        <v>0</v>
      </c>
      <c r="H25" s="18">
        <f>H13+H16+H22</f>
        <v>0</v>
      </c>
      <c r="I25" s="18">
        <f>I13+I16+I22+I19</f>
        <v>-782252.3200000001</v>
      </c>
      <c r="J25" s="18">
        <f>J13+J16+J22+J19</f>
        <v>0</v>
      </c>
      <c r="K25" s="18">
        <f>K13+K16+K22+K19</f>
        <v>0</v>
      </c>
      <c r="L25" s="18">
        <f>L13+L16+L22+L19</f>
        <v>0</v>
      </c>
      <c r="M25" s="18">
        <f>M13+M16+M22+M19</f>
        <v>1185454.7400000002</v>
      </c>
    </row>
    <row r="26" spans="4:7" ht="15">
      <c r="D26" s="6"/>
      <c r="E26" s="6"/>
      <c r="F26" s="6"/>
      <c r="G26" s="6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spans="5:6" ht="15">
      <c r="E1" s="11"/>
      <c r="F1" s="10"/>
    </row>
    <row r="2" spans="5:6" ht="15">
      <c r="E2" s="11"/>
      <c r="F2" s="11" t="s">
        <v>33</v>
      </c>
    </row>
    <row r="3" spans="5:6" ht="15">
      <c r="E3" s="11"/>
      <c r="F3" s="11" t="s">
        <v>34</v>
      </c>
    </row>
    <row r="4" ht="8.25" customHeight="1"/>
    <row r="5" spans="1:8" ht="15">
      <c r="A5" s="21" t="s">
        <v>26</v>
      </c>
      <c r="B5" s="21"/>
      <c r="C5" s="21"/>
      <c r="D5" s="21"/>
      <c r="E5" s="21"/>
      <c r="F5" s="21"/>
      <c r="G5" s="21"/>
      <c r="H5" s="21"/>
    </row>
    <row r="6" spans="1:8" ht="15">
      <c r="A6" s="21" t="s">
        <v>42</v>
      </c>
      <c r="B6" s="21"/>
      <c r="C6" s="21"/>
      <c r="D6" s="21"/>
      <c r="E6" s="21"/>
      <c r="F6" s="21"/>
      <c r="G6" s="21"/>
      <c r="H6" s="21"/>
    </row>
    <row r="7" ht="5.25" customHeight="1"/>
    <row r="8" spans="1:8" ht="15">
      <c r="A8" s="21" t="s">
        <v>27</v>
      </c>
      <c r="B8" s="21"/>
      <c r="C8" s="21"/>
      <c r="D8" s="21"/>
      <c r="E8" s="21"/>
      <c r="F8" s="21"/>
      <c r="G8" s="21"/>
      <c r="H8" s="21"/>
    </row>
    <row r="9" ht="5.25" customHeight="1"/>
    <row r="10" spans="1:8" ht="15" customHeight="1">
      <c r="A10" s="20" t="s">
        <v>0</v>
      </c>
      <c r="B10" s="20" t="s">
        <v>20</v>
      </c>
      <c r="C10" s="20" t="s">
        <v>21</v>
      </c>
      <c r="D10" s="20"/>
      <c r="E10" s="20"/>
      <c r="F10" s="20" t="s">
        <v>22</v>
      </c>
      <c r="G10" s="20"/>
      <c r="H10" s="20"/>
    </row>
    <row r="11" spans="1:8" ht="79.5" customHeight="1">
      <c r="A11" s="20"/>
      <c r="B11" s="20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5">
      <c r="A12" s="13">
        <v>1</v>
      </c>
      <c r="B12" s="13">
        <v>2</v>
      </c>
      <c r="C12" s="13">
        <v>3</v>
      </c>
      <c r="D12" s="13">
        <v>4</v>
      </c>
      <c r="E12" s="13" t="s">
        <v>28</v>
      </c>
      <c r="F12" s="13">
        <v>6</v>
      </c>
      <c r="G12" s="13">
        <v>7</v>
      </c>
      <c r="H12" s="13" t="s">
        <v>29</v>
      </c>
    </row>
    <row r="13" spans="1:8" ht="45">
      <c r="A13" s="2" t="s">
        <v>6</v>
      </c>
      <c r="B13" s="4" t="s">
        <v>57</v>
      </c>
      <c r="C13" s="1"/>
      <c r="D13" s="18">
        <v>72974.17</v>
      </c>
      <c r="E13" s="18">
        <f>C13+D13</f>
        <v>72974.17</v>
      </c>
      <c r="F13" s="1"/>
      <c r="G13" s="18">
        <v>69662.89</v>
      </c>
      <c r="H13" s="18">
        <f>F13+G13</f>
        <v>69662.89</v>
      </c>
    </row>
    <row r="14" spans="1:8" ht="54.75" customHeight="1">
      <c r="A14" s="2" t="s">
        <v>11</v>
      </c>
      <c r="B14" s="4" t="s">
        <v>56</v>
      </c>
      <c r="C14" s="1"/>
      <c r="D14" s="18">
        <v>283508.78</v>
      </c>
      <c r="E14" s="18">
        <f>C14+D14</f>
        <v>283508.78</v>
      </c>
      <c r="F14" s="18"/>
      <c r="G14" s="18">
        <v>387560.63</v>
      </c>
      <c r="H14" s="18">
        <f>F14+G14</f>
        <v>387560.63</v>
      </c>
    </row>
    <row r="15" spans="1:8" ht="60" customHeight="1">
      <c r="A15" s="2" t="s">
        <v>12</v>
      </c>
      <c r="B15" s="4" t="s">
        <v>50</v>
      </c>
      <c r="C15" s="1"/>
      <c r="D15" s="1">
        <v>599800.47</v>
      </c>
      <c r="E15" s="18">
        <f>C15+D15</f>
        <v>599800.47</v>
      </c>
      <c r="F15" s="1"/>
      <c r="G15" s="1">
        <v>580194.35</v>
      </c>
      <c r="H15" s="18">
        <f>F15+G15</f>
        <v>580194.35</v>
      </c>
    </row>
    <row r="16" spans="1:8" ht="15" customHeight="1">
      <c r="A16" s="2" t="s">
        <v>15</v>
      </c>
      <c r="B16" s="4" t="s">
        <v>24</v>
      </c>
      <c r="C16" s="1"/>
      <c r="D16" s="18">
        <v>150983.58</v>
      </c>
      <c r="E16" s="18">
        <f>C16+D16</f>
        <v>150983.58</v>
      </c>
      <c r="F16" s="1"/>
      <c r="G16" s="18">
        <v>149819.38</v>
      </c>
      <c r="H16" s="18">
        <f>F16+G16</f>
        <v>149819.38</v>
      </c>
    </row>
    <row r="17" spans="1:8" ht="15" customHeight="1">
      <c r="A17" s="2" t="s">
        <v>25</v>
      </c>
      <c r="B17" s="4" t="s">
        <v>23</v>
      </c>
      <c r="C17" s="1"/>
      <c r="D17" s="18">
        <f>D13+D14+D15+D16</f>
        <v>1107267</v>
      </c>
      <c r="E17" s="18">
        <f>E13+E14+E15+E16</f>
        <v>1107267</v>
      </c>
      <c r="F17" s="18">
        <f>F13+F14+F15+F16</f>
        <v>0</v>
      </c>
      <c r="G17" s="18">
        <f>G13+G14+G15+G16</f>
        <v>1187237.25</v>
      </c>
      <c r="H17" s="18">
        <f>H13+H14+H15+H16</f>
        <v>1187237.25</v>
      </c>
    </row>
    <row r="18" ht="6.75" customHeight="1"/>
    <row r="19" spans="3:5" ht="11.25" customHeight="1">
      <c r="C19" s="6"/>
      <c r="D19" s="6"/>
      <c r="E19" s="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</cp:lastModifiedBy>
  <cp:lastPrinted>2016-02-24T11:33:23Z</cp:lastPrinted>
  <dcterms:created xsi:type="dcterms:W3CDTF">1996-10-14T23:33:28Z</dcterms:created>
  <dcterms:modified xsi:type="dcterms:W3CDTF">2016-07-13T10:39:29Z</dcterms:modified>
  <cp:category/>
  <cp:version/>
  <cp:contentType/>
  <cp:contentStatus/>
</cp:coreProperties>
</file>